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nasdrive\ACQUISTI\2019\VARIE\accordo manutenzione pozzi-discarica-impiantitermici\docdef\"/>
    </mc:Choice>
  </mc:AlternateContent>
  <xr:revisionPtr revIDLastSave="0" documentId="13_ncr:1_{7A8B9F3D-5275-46A2-88FB-B9A96E6B5D8E}" xr6:coauthVersionLast="45" xr6:coauthVersionMax="45" xr10:uidLastSave="{00000000-0000-0000-0000-000000000000}"/>
  <bookViews>
    <workbookView xWindow="-108" yWindow="-108" windowWidth="23256" windowHeight="12576" xr2:uid="{00000000-000D-0000-FFFF-FFFF00000000}"/>
  </bookViews>
  <sheets>
    <sheet name="Foglio1" sheetId="1" r:id="rId1"/>
    <sheet name="Foglio2" sheetId="2" r:id="rId2"/>
    <sheet name="Foglio3" sheetId="3" r:id="rId3"/>
  </sheets>
  <definedNames>
    <definedName name="_xlnm.Print_Area" localSheetId="0">Foglio1!$A$1:$I$54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9" i="1" l="1"/>
  <c r="F12" i="1" l="1"/>
  <c r="I12" i="1" s="1"/>
  <c r="I49" i="1"/>
  <c r="F48" i="1" l="1"/>
  <c r="I48" i="1" s="1"/>
  <c r="F47" i="1"/>
  <c r="I47" i="1" s="1"/>
  <c r="F46" i="1"/>
  <c r="I46" i="1" s="1"/>
  <c r="F45" i="1"/>
  <c r="I45" i="1" s="1"/>
  <c r="F44" i="1"/>
  <c r="I44" i="1" s="1"/>
  <c r="F43" i="1"/>
  <c r="I43" i="1" s="1"/>
  <c r="F42" i="1"/>
  <c r="I42" i="1" s="1"/>
  <c r="F41" i="1"/>
  <c r="I41" i="1" s="1"/>
  <c r="F40" i="1"/>
  <c r="I40" i="1" s="1"/>
  <c r="F39" i="1"/>
  <c r="I39" i="1" s="1"/>
  <c r="F38" i="1"/>
  <c r="I38" i="1" s="1"/>
  <c r="F37" i="1"/>
  <c r="I37" i="1" s="1"/>
  <c r="F36" i="1"/>
  <c r="I36" i="1" s="1"/>
  <c r="F35" i="1"/>
  <c r="I35" i="1" s="1"/>
  <c r="F34" i="1"/>
  <c r="I34" i="1" s="1"/>
  <c r="F33" i="1"/>
  <c r="I33" i="1" s="1"/>
  <c r="F32" i="1"/>
  <c r="I32" i="1" s="1"/>
  <c r="F31" i="1"/>
  <c r="I31" i="1" s="1"/>
  <c r="F30" i="1"/>
  <c r="I30" i="1" s="1"/>
  <c r="F29" i="1"/>
  <c r="I29" i="1" s="1"/>
  <c r="F28" i="1"/>
  <c r="I28" i="1" s="1"/>
  <c r="F27" i="1"/>
  <c r="I27" i="1" s="1"/>
  <c r="F26" i="1"/>
  <c r="I26" i="1" s="1"/>
  <c r="F25" i="1"/>
  <c r="I25" i="1" s="1"/>
  <c r="F24" i="1"/>
  <c r="I24" i="1" s="1"/>
  <c r="F23" i="1"/>
  <c r="I23" i="1" s="1"/>
  <c r="F22" i="1"/>
  <c r="I22" i="1" s="1"/>
  <c r="F21" i="1"/>
  <c r="I21" i="1" s="1"/>
  <c r="F20" i="1"/>
  <c r="I20" i="1" s="1"/>
  <c r="F19" i="1"/>
  <c r="I19" i="1" s="1"/>
  <c r="F18" i="1"/>
  <c r="I18" i="1" s="1"/>
  <c r="F17" i="1"/>
  <c r="I17" i="1" s="1"/>
  <c r="F16" i="1"/>
  <c r="I16" i="1" s="1"/>
  <c r="F15" i="1"/>
  <c r="I15" i="1" s="1"/>
  <c r="F14" i="1"/>
  <c r="I14" i="1" s="1"/>
  <c r="F13" i="1"/>
  <c r="I13" i="1" s="1"/>
  <c r="F11" i="1"/>
  <c r="I11" i="1" s="1"/>
  <c r="F10" i="1"/>
  <c r="I10" i="1" s="1"/>
  <c r="F9" i="1"/>
  <c r="I9" i="1" s="1"/>
  <c r="F8" i="1"/>
  <c r="I8" i="1" s="1"/>
  <c r="F7" i="1"/>
  <c r="I7" i="1" s="1"/>
  <c r="F6" i="1"/>
  <c r="I6" i="1" s="1"/>
  <c r="F5" i="1"/>
  <c r="I5" i="1" s="1"/>
  <c r="F4" i="1" l="1"/>
  <c r="F50" i="1" s="1"/>
  <c r="I4" i="1" l="1"/>
  <c r="I50" i="1" s="1"/>
  <c r="I52" i="1" l="1"/>
</calcChain>
</file>

<file path=xl/sharedStrings.xml><?xml version="1.0" encoding="utf-8"?>
<sst xmlns="http://schemas.openxmlformats.org/spreadsheetml/2006/main" count="159" uniqueCount="119">
  <si>
    <t>ora</t>
  </si>
  <si>
    <t xml:space="preserve">Realizzazione di idonea recinzione provvisoria a delimitazione dell'area oggetto di ogni singolo intervento, comprensiva di cancelli,
muniti di chiusura con chiave, sia carrai che pedonali in numero sufficiente per le necessità di cantiere, totale smontaggio della stessa
a fine lavori, carico, trasporto e scarico al luogo di origine. Il tutto realizzato secondo le indicazioni e le altezze date in sito dalla D.L.,
compreso fornitura e posa in opera di tutto il materiale occorrente, carico, trasporto a discarica e scarico del materiale di risulta,
scarico e ogni altro onere per dare il lavoro finito a perfetta regola d'arte.
</t>
  </si>
  <si>
    <t>ml</t>
  </si>
  <si>
    <t>Taglio di pavimentazione bituminosa spinto fino alla profondita' di cm 20 con sega diamantata.</t>
  </si>
  <si>
    <t xml:space="preserve">Scavo a sezione ristretta obbligata continua (larghezza fino a m 1,50 e una profondità fino a m 1,50) eseguito con mezzi meccanici,
compreso accatastamento nell'ambito del cantiere, in terreni sciolti, compresi gli oneri per la rimozione di trovanti rocciosi e/o relitti d
murature fino a mc 0,50, lo spianamento del fondo di scavo, la regolarizzazione delle pareti e dei cigli, il deflusso o l'aggotto
dell'eventuale acqua presente fino ad un battente massimo di cm 20, l'estirpazione di ceppaie, gli oneri per le opere provvisionali quali
le sbadacchiature per scavi ad una profondità inferiore a 1,50 m, il tutto per dare il titolo compiuto e finito a regola d'arte. Sono esclusi
gli eventuali oneri di discarica disposti dalle Pubbliche Amministrazioni.
</t>
  </si>
  <si>
    <t>mc</t>
  </si>
  <si>
    <t xml:space="preserve"> Nolo di Miniescavatore a cingoli con massa in assetto operativo fino a 1500 kg in perfetta efficienza e consegnato franco cantiere.
Sono esclusi il personale conducente e l'addetto alla manovra e, per le ore di effettivo funzionamento, il consumo di carburante, ma
senza altre maggiorazioni di qualsiasi natura. Per una durata di 1 giorno.
</t>
  </si>
  <si>
    <t xml:space="preserve">Nolo di Miniescavatore a cingoli con massa in assetto operativo fino a 1500 kg in perfetta efficienza e consegnato franco cantiere.
Sono esclusi il personale conducente e l'addetto alla manovra e, per le ore di effettivo funzionamento, il consumo di carburante, ma
senza altre maggiorazioni di qualsiasi natura. Per una durata continuativa da 2 a 10 giorni.
</t>
  </si>
  <si>
    <t xml:space="preserve">Nolo di Minipale a ruote gommate potenza motore fino a 25 CV in perfetta efficienza e consegnato franco cantiere. Sono esclusi il
personale conducente e l'addetto alla manovra e, per le ore di effettivo funzionamento, il consumo di carburante, ma senza altre
maggiorazioni di qualsiasi natura. Per una durata continuativa da 2 a 10 giorni.
</t>
  </si>
  <si>
    <t xml:space="preserve">Nolo di Miniescavatore a cingoli con massa in assetto operativo fino a 2500 kg in perfetta efficienza e consegnato franco cantiere.
Sono esclusi il personale conducente e l'addetto alla manovra e, per le ore di effettivo funzionamento, il consumo di carburante, ma
senza altre maggiorazioni di qualsiasi natura. Per una durata continuativa da 2 a 10 giorni.
</t>
  </si>
  <si>
    <t>Nr 1</t>
  </si>
  <si>
    <t>Nr 2</t>
  </si>
  <si>
    <t>Nr 3</t>
  </si>
  <si>
    <t>Nr 4</t>
  </si>
  <si>
    <t>Nr 6</t>
  </si>
  <si>
    <t>Nr 7</t>
  </si>
  <si>
    <t>Nr 9</t>
  </si>
  <si>
    <t>Nr 10</t>
  </si>
  <si>
    <t>Nr 11</t>
  </si>
  <si>
    <t>Nr 12</t>
  </si>
  <si>
    <t>Sabbia lavata</t>
  </si>
  <si>
    <t>Nr 13</t>
  </si>
  <si>
    <t>Misto di fiume o di cava</t>
  </si>
  <si>
    <t>Nr 14</t>
  </si>
  <si>
    <t>Graniglia</t>
  </si>
  <si>
    <t>Nr 15</t>
  </si>
  <si>
    <t>Cemento tipo 325</t>
  </si>
  <si>
    <t>ql</t>
  </si>
  <si>
    <t>Nr 16</t>
  </si>
  <si>
    <t>Carico, trasporto, scarico e oneri per lo smaltimento a discarica autorizzata o in apposti impianti di riciclaggio del materiale  proveniente dalle fresature di pavimentazione stradali Codice CER 170302 non idoneo al riutilizzo all'interno del cantiere.</t>
  </si>
  <si>
    <t>Nr 17</t>
  </si>
  <si>
    <t>Nr 18</t>
  </si>
  <si>
    <t>Nr 19</t>
  </si>
  <si>
    <t>Nr 20</t>
  </si>
  <si>
    <t>Fornitura di fascia di riparazione a tre bulloni in acciaio zingato misura 78-88</t>
  </si>
  <si>
    <t>Fornitura di fascia di riparazione a tre bulloni in acciaio zingato misura 98-108</t>
  </si>
  <si>
    <t xml:space="preserve">Fornitura di fascia di riparazione a tre bulloni in acciaio zincato misura 114-126  </t>
  </si>
  <si>
    <t>Fornitura di valvola in ghisa sferoidale corpo piatto a cuneo gommato Dn 80 Pn 16 EN 1074-2</t>
  </si>
  <si>
    <t>Fornitura di valvola in ghisa sferoidale corpo piatto a cuneo gommato Dn 100 Pn 16 EN 1074-2</t>
  </si>
  <si>
    <t>Fornitura di valvola in ghisa sferoidale corpo piatto a cuneo gommato Dn 125 Pn 16 EN 1074-2</t>
  </si>
  <si>
    <t>Nr 21</t>
  </si>
  <si>
    <t>Nr 22</t>
  </si>
  <si>
    <t>Nr 23</t>
  </si>
  <si>
    <t xml:space="preserve">Consumo carburanti, oli e altri materiali per macchine movimento terra fino a 10.000 kg e fino a 126 CV .
</t>
  </si>
  <si>
    <t xml:space="preserve"> Autocarro con gru ruotante con braccio articolato (MTT= massa totale a terra) MTT 7500 kg con momento massimo di sollevamento di 6000 daNm al gancio mobile sfilamento
max 5 m, nolo mensile.
</t>
  </si>
  <si>
    <t xml:space="preserve">Fornitura e posa in opera di tubo in polietilene ad alta densità (PEAD) PE 80 PN 12,5 di diametro esterno mm.32,0 e spessore mm.3,0 per convogliamento di fluidi in pressione, a norma UNI EN 12201 ed UNI EN ISO 15494 , per pressioni di esercizio di 12,5 Kg/cmq , in possesso del marchio di conformità dell'Istituto Italiano dei Plastici (IIP) e certificato di qualità ISO 9001:2000 . Si intende comprensivo il picchettamento, la fornitura ed il raccordo dei pezzi speciali e del materiale minuto, il rinterro con materiale di scavo fino al completo livellamento, il carico, trasporto e scarico del materiale di risulta a discarica, ogni altro onere per dare il lavoro finito perfetta regola d'arte ed il collaudo.
</t>
  </si>
  <si>
    <t>Nr 24</t>
  </si>
  <si>
    <t xml:space="preserve">Fornitura e posa in opera di tubo in polietilene ad alta densità (PEAD) PE 80 PN 12,5 di diametro esterno mm.40,0 e spessore mm.3,7 per convogliamento di fluidi in pressione, a norma UNI EN 12201 ed UNI EN ISO 15494 , per pressioni di esercizio di 12,5 Kg/cmq , in possesso del marchio di conformità dell'Istituto Italiano dei Plastici (IIP) e certificato di qualità ISO 9001:2000 . Si intende comprensivo il picchettamento, la fornitura ed il raccordo dei pezzi speciali e del materiale minuto, il rinterro con materiale di scavo fino al completo livellamento, il carico, trasporto e scarico del materiale di risulta a discarica, ogni altro onere per dare il lavoro finito perfetta regola d'arte ed il collaudo.
</t>
  </si>
  <si>
    <t xml:space="preserve">Fornitura e posa in opera di tubo in polietilene ad alta densità (PEAD) PE 80 PN 12,5 di diametro esterno mm.50,0 e spessore mm.4,6D/258 per convogliamento di fluidi in pressione, a norma UNI EN 12201 ed UNI EN ISO 15494 , per pressioni di esercizio di 12,5 Kg/cmq , in possesso del marchio di conformità dell'Istituto Italiano dei Plastici (IIP) e certificato di qualità ISO 9001:2000 . Si intende comprensivo il picchettamento, la fornitura ed il raccordo dei pezzi speciali e del materiale minuto, il rinterro con materiale di scavo fino al completo livellamento, il carico, trasporto e scarico del materiale di risulta a discarica, ogni altro onere per dare il lavoro finito perfetta regola d'arte ed il collaudo.
</t>
  </si>
  <si>
    <t>Nr 25</t>
  </si>
  <si>
    <t>Nr 26</t>
  </si>
  <si>
    <t>Motosaldatrice con saldatore, carburante ed elettroidi</t>
  </si>
  <si>
    <t xml:space="preserve">Fornitura e posa in opera di tubo in polietilene ad alta densità (PEAD) PE 80 PN 12,5 di diametro esterno mm.63,0 e spessore mm.5,8D/259 per convogliamento di fluidi in pressione, a norma UNI EN 12201 ed UNI EN ISO 15494 , per pressioni di esercizio di 12,5 Kg/cmq , in possesso del marchio di conformità dell'Istituto Italiano dei Plastici (IIP) e certificato di qualità ISO 9001:2000 . Si intende comprensivo il picchettamento, la fornitura ed il raccordo dei pezzi speciali e del materiale minuto, il rinterro con materiale di scavo fino al completo livellamento, il carico, trasporto e scarico del materiale di risulta a discarica, ogni altro onere per dare il lavoro finito perfetta regola d'arte ed il collaudo.
</t>
  </si>
  <si>
    <t>Nr 27</t>
  </si>
  <si>
    <t xml:space="preserve">Fornitura e posa in opera di tubo in polietilene ad alta densità (PEAD) PE 80 PN 12,5 di diametro esterno mm.75,0 e spessore mm.6,9D/260 per convogliamento di fluidi in pressione, a norma UNI EN 12201 ed UNI EN ISO 15494 , per pressioni di esercizio di 12,5 Kg/cmq , in possesso del marchio di conformità dell'Istituto Italiano dei Plastici (IIP) e certificato di qualità ISO 9001:2000 . Si intende comprensivo il picchettamento, la fornitura ed il raccordo dei pezzi speciali e del materiale minuto, il rinterro con materiale di scavo fino al completo livellamento, il carico, trasporto e scarico del materiale di risulta a discarica, ogni altro onere per dare il lavoro finito perfetta regola d'arte ed il collaudo.
</t>
  </si>
  <si>
    <t>Nr 28</t>
  </si>
  <si>
    <t xml:space="preserve">Fornitura e posa in opera di tubo in polietilene ad alta densità (PEAD) PE 80 PN 12,5 di diametro esterno mm.90,0 e spessore mm.8,2per convogliamento di fluidi in pressione, a norma UNI EN 12201 ed UNI EN ISO 15494 , per pressioni di esercizio di 12,5 Kg/cmq ,
in possesso del marchio di conformità dell'Istituto Italiano dei Plastici (IIP) e certificato di qualità ISO 9001:2000 . Si intendecomprensivo il picchettamento, la fornitura ed il raccordo dei pezzi speciali e del materiale minuto, il rinterro con materiale di scavo
fino al completo livellamento, il carico, trasporto e scarico del materiale di risulta a discarica, ogni altro onere per dare il lavoro finito a perfetta regola d'arte ed il collaudo.
</t>
  </si>
  <si>
    <t>Nr 29</t>
  </si>
  <si>
    <t xml:space="preserve">Fornitura e posa in opera di tubo in polietilene ad alta densità (PEAD) PE 80 PN 12,5 di diametro esterno mm.110,0 e spessoreD/262 mm.10,0 per convogliamento di fluidi in pressione, a norma UNI EN 12201 ed UNI EN ISO 15494 , per pressioni di esercizio di 12,5 Kg/cmq , in possesso del marchio di conformità dell'Istituto Italiano dei Plastici (IIP) e certificato di qualità ISO 9001:2000 . Si intende comprensivo il picchettamento, la fornitura ed il raccordo dei pezzi speciali e del materiale minuto, il rinterro con materiale di scavo fino al completo livellamento, il carico, trasporto e scarico del materiale di risulta a discarica, ogni altro onere per dare i llavoro finito a perfetta regola d'arte ed il collaudo.
</t>
  </si>
  <si>
    <t>Nr 30</t>
  </si>
  <si>
    <t>Nr 8</t>
  </si>
  <si>
    <t>Operaio Edile Specializzato</t>
  </si>
  <si>
    <t>Nr 32</t>
  </si>
  <si>
    <t>Cad.</t>
  </si>
  <si>
    <t>Nr 33</t>
  </si>
  <si>
    <t>Nr 34</t>
  </si>
  <si>
    <t>Nr 35</t>
  </si>
  <si>
    <t>Fornitura e posa in opera, compreso collegamenti elettrici programmazione e verifiche funzionali di Inverter Marca Toshiba o similare. Kw 30</t>
  </si>
  <si>
    <t xml:space="preserve">Cad. </t>
  </si>
  <si>
    <t>Parametrizzazione di inverter marca Toshiba mediate utilizzo di apposita strumentazione per gestione e programmazione</t>
  </si>
  <si>
    <t>Nr 36</t>
  </si>
  <si>
    <t>Nr 37</t>
  </si>
  <si>
    <t>Revisione di elettropompa sommergibile per acque reflue (antideflagrante) del tipo ABS. Comprensivo del riavvolgimento dello statore e della sostituzione dei cuscinetti.  V 380 Kw 1,2</t>
  </si>
  <si>
    <t>Nr 38</t>
  </si>
  <si>
    <t>Revisione di elettropompa sommergibile per acque reflue (antideflagrante) del tipo ABS. Comprensivo del riavvolgimento dello statore e della sostituzione dei cuscinetti.  V 380 Kw 3</t>
  </si>
  <si>
    <t>Nr 39</t>
  </si>
  <si>
    <t xml:space="preserve">Nolo "a caldo" di Autocarro ribaltabile con MTT 10000 Kg e pu 7000 Kg, 2 assi è quindi compreso il costo della mano d'opera del
conducente, le assicurazioni di ogni genere, le spese per i materiali di consumo e ogni altra spesa per dare il mezzo in pieno stato di
efficienza. Per una durata di 1 giorno.
</t>
  </si>
  <si>
    <t xml:space="preserve">Scavo a sezione ristretta obbligata continua (larghezza fino a m 1,50 e una profondità da m 1,50 fino a m 3,00 ) eseguito con mezzi
meccanici, compreso accatastamento nell'ambito del cantiere, in terreni sciolti, compresi gli oneri per la rimozione di trovanti rocciosi
e/o relitti di murature fino a mc 0,50, lo spianamento del fondo di scavo, la regolarizzazione delle pareti e dei cigli, il deflusso o
l'aggotto dell'eventuale acqua presente fino ad un battente massimo di cm 20, l'estirpazione di ceppaie, gli oneri per le opere
provvisionali quali le sbadacchiature per scavi ad una profondità inferiore a 1,50 m, il tutto per dare il titolo compiuto e finito a regola
d'arte. Sono esclusi gli eventuali oneri di discarica disposti dalle Pubbliche Amministrazioni.
</t>
  </si>
  <si>
    <t xml:space="preserve">IRRIGATORE STATICO POP - UP. Fornitura e posa inopera di irrigatore statico in resina, a scomparsa. Compreso il picchettamento, lo scavo, l'intercettazione alla rete idrica, il montaggio dell'irrigatore comprensiva del materiale (gomiti, tubo flessibile, raccordo antivandalo, presa a staffa, Ti, tubazione PN10). Regolazione e collaudo. Gittata da 2 a 5 m, pressione esercizio 1 -2,5 bar
</t>
  </si>
  <si>
    <t xml:space="preserve">IRRIGATORE DINAMICO POP - UP a MEDIA GITTATA.Fornitura e posa in opera di irrigatore dinamico in resina, a scomparsa. Compreso il picchettamento, lo scavo, l'intercettazione alla rete idrica, il montaggio dell'irrigatore comprensiva del materiale (gomiti, tubo flessibile, raccordo antivandalo, presa a staffa, Ti, tubazione PN10). Regolazione e collaudo. Altezza di sollevamento 10 cm. pressione esercizio 1,7 - 3,5 bar, portata da 0,1 a 1 mc/h, gittata da 5 a 15 m
</t>
  </si>
  <si>
    <t>Art.</t>
  </si>
  <si>
    <t>Descrizione dell'articolo</t>
  </si>
  <si>
    <t>U/M</t>
  </si>
  <si>
    <t>Prezzo Unitario</t>
  </si>
  <si>
    <t>Quantità</t>
  </si>
  <si>
    <t>Fornitura di elettropompa sommersa trifase kw 12,5 - 3"</t>
  </si>
  <si>
    <t>Fornitura  di elettropompa sommersa trifase kw 5,5 - 3"</t>
  </si>
  <si>
    <t>Operaio Edile IV livello</t>
  </si>
  <si>
    <t>Operaio edile Qualificato</t>
  </si>
  <si>
    <t xml:space="preserve">Operaio edile comune </t>
  </si>
  <si>
    <t>Indennità di chiamata per servizio di "intervento urgente" e "pronto intervento" .</t>
  </si>
  <si>
    <t>Nr 31</t>
  </si>
  <si>
    <t>Nr 40</t>
  </si>
  <si>
    <t>Nr 41</t>
  </si>
  <si>
    <t>Nr 42</t>
  </si>
  <si>
    <t>Nr 43</t>
  </si>
  <si>
    <t>cad</t>
  </si>
  <si>
    <t>Nr 44</t>
  </si>
  <si>
    <r>
      <t xml:space="preserve">Elettropompa sommergibile per acque reflue </t>
    </r>
    <r>
      <rPr>
        <b/>
        <sz val="11"/>
        <color theme="1"/>
        <rFont val="Calibri"/>
        <family val="2"/>
        <scheme val="minor"/>
      </rPr>
      <t>anti deflagrante</t>
    </r>
    <r>
      <rPr>
        <sz val="11"/>
        <color theme="1"/>
        <rFont val="Calibri"/>
        <family val="2"/>
        <scheme val="minor"/>
      </rPr>
      <t xml:space="preserve"> 380v 1,5 KW  completa di cavo per collegamento elettrico mt 10. Mod ABS o similare
</t>
    </r>
  </si>
  <si>
    <t>A</t>
  </si>
  <si>
    <t>B</t>
  </si>
  <si>
    <t>C</t>
  </si>
  <si>
    <t>D</t>
  </si>
  <si>
    <t>E</t>
  </si>
  <si>
    <t>F</t>
  </si>
  <si>
    <t>Ribasso % offerto scritto in CIFRE</t>
  </si>
  <si>
    <t>Costo complessivo a base d'asta</t>
  </si>
  <si>
    <t>G</t>
  </si>
  <si>
    <t>Ribasso % offerto scritto in LETTERE</t>
  </si>
  <si>
    <t>H</t>
  </si>
  <si>
    <t>Totali</t>
  </si>
  <si>
    <t>Costo complessivo offerto</t>
  </si>
  <si>
    <t>percentuale in lettere ______________________________________________</t>
  </si>
  <si>
    <r>
      <rPr>
        <b/>
        <sz val="16"/>
        <color theme="1"/>
        <rFont val="Calibri"/>
        <family val="2"/>
        <scheme val="minor"/>
      </rPr>
      <t xml:space="preserve">TOTALE GENERALE VALORE DELL'OFFERTA </t>
    </r>
    <r>
      <rPr>
        <sz val="16"/>
        <color theme="1"/>
        <rFont val="Calibri"/>
        <family val="2"/>
        <scheme val="minor"/>
      </rPr>
      <t>derivante dalla somma delle percentuali di sconto ponderate alle quantità</t>
    </r>
  </si>
  <si>
    <t>Nr 55</t>
  </si>
  <si>
    <t>DETTAGLIO ECONOMICO ACCORDO QUADRO MANUTENZIONE POZZI, IMPIANTI DI IRRIGAZIONE E POMPE ASPIRAZIONE DEL PERCOLATO DISCARICA DELLE STRILLAIE E IMPIANTI TERMICI CIG 8053951A9C</t>
  </si>
  <si>
    <t>operaio specializzato bruciatorista/termoidraulico</t>
  </si>
  <si>
    <t xml:space="preserve"> Pre-accensione di  impianti termici da effettuarsi nel periodo compreso tra il 15 settembre ed il 25 ottobre c.a. da parte di personale qualificato (bruciatorista) comprendente le seguenti operazioni:                                                                                                       a) Controlli preliminari degli organi di sicurezza e corretto funzionamento dell'impianto quali ad esempio presenza di rete, presenza acqua in caldaia, corretto funzionameto delle pompe di circolazione, corretto funzionamento dei condotti di evacuazione dei prodotti della combustione, taratura e controllo del corretto funzionamento degli organi di regolazione e protezione, ecc.                                                         
b) Controllo della tenuta del circuito di alimentazione gas o gasolio;                                           c) Accensione dell'impianto, verifica, misurazione e regolazione dei parametri della combustione.</t>
  </si>
  <si>
    <t>Nr 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</si>
</sst>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 #,##0.00;[Red]\-&quot;€&quot;\ #,##0.00"/>
    <numFmt numFmtId="164" formatCode="&quot;€&quot;\ #,##0.00"/>
  </numFmts>
  <fonts count="11" x14ac:knownFonts="1">
    <font>
      <sz val="11"/>
      <color theme="1"/>
      <name val="Calibri"/>
      <family val="2"/>
      <scheme val="minor"/>
    </font>
    <font>
      <sz val="11"/>
      <color theme="1"/>
      <name val="Times New Roman"/>
      <family val="1"/>
    </font>
    <font>
      <b/>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1"/>
      <name val="Calibri"/>
      <family val="2"/>
      <scheme val="minor"/>
    </font>
    <font>
      <sz val="11"/>
      <name val="Times New Roman"/>
      <family val="1"/>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
      <patternFill patternType="solid">
        <fgColor rgb="FF00B0F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50">
    <xf numFmtId="0" fontId="0" fillId="0" borderId="0" xfId="0"/>
    <xf numFmtId="0" fontId="0" fillId="0" borderId="0" xfId="0" applyAlignment="1">
      <alignment vertical="top"/>
    </xf>
    <xf numFmtId="8" fontId="0" fillId="0" borderId="0" xfId="0" applyNumberFormat="1"/>
    <xf numFmtId="0" fontId="0" fillId="0" borderId="1" xfId="0" applyBorder="1" applyAlignment="1">
      <alignment vertical="center"/>
    </xf>
    <xf numFmtId="0" fontId="0" fillId="0" borderId="1" xfId="0" applyBorder="1" applyAlignment="1">
      <alignment vertical="top" wrapText="1"/>
    </xf>
    <xf numFmtId="0" fontId="1" fillId="0" borderId="1" xfId="0" applyFont="1" applyBorder="1" applyAlignment="1">
      <alignment vertical="top"/>
    </xf>
    <xf numFmtId="0" fontId="0" fillId="0" borderId="1" xfId="0" applyBorder="1" applyAlignment="1">
      <alignment horizontal="left" vertical="top" wrapText="1"/>
    </xf>
    <xf numFmtId="0" fontId="1" fillId="0" borderId="1" xfId="0" applyFont="1" applyBorder="1"/>
    <xf numFmtId="0" fontId="2" fillId="0" borderId="1" xfId="0" applyFont="1" applyFill="1" applyBorder="1" applyAlignment="1">
      <alignment vertical="top"/>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0" fillId="0" borderId="7" xfId="0" applyBorder="1" applyAlignment="1">
      <alignment vertical="center"/>
    </xf>
    <xf numFmtId="0" fontId="0" fillId="0" borderId="7" xfId="0" applyBorder="1" applyAlignment="1">
      <alignment vertical="top" wrapText="1"/>
    </xf>
    <xf numFmtId="10" fontId="0" fillId="0" borderId="0" xfId="1" applyNumberFormat="1" applyFont="1" applyBorder="1"/>
    <xf numFmtId="0" fontId="0" fillId="0" borderId="7" xfId="0" applyBorder="1"/>
    <xf numFmtId="0" fontId="0" fillId="5" borderId="4" xfId="0" applyFill="1" applyBorder="1"/>
    <xf numFmtId="8" fontId="6" fillId="0" borderId="7" xfId="0" applyNumberFormat="1" applyFont="1" applyBorder="1"/>
    <xf numFmtId="10" fontId="5" fillId="5" borderId="2" xfId="1" applyNumberFormat="1" applyFont="1" applyFill="1" applyBorder="1" applyAlignment="1">
      <alignment vertical="center"/>
    </xf>
    <xf numFmtId="0" fontId="6" fillId="5" borderId="5" xfId="0" applyFont="1" applyFill="1" applyBorder="1" applyAlignment="1">
      <alignment vertical="top" wrapText="1"/>
    </xf>
    <xf numFmtId="8" fontId="6" fillId="5" borderId="5" xfId="0" applyNumberFormat="1" applyFont="1" applyFill="1" applyBorder="1"/>
    <xf numFmtId="8" fontId="6" fillId="5" borderId="5" xfId="0" applyNumberFormat="1" applyFont="1" applyFill="1" applyBorder="1" applyAlignment="1">
      <alignment horizontal="center"/>
    </xf>
    <xf numFmtId="8" fontId="6" fillId="5" borderId="6" xfId="0" applyNumberFormat="1" applyFont="1" applyFill="1" applyBorder="1"/>
    <xf numFmtId="0" fontId="0" fillId="0" borderId="1" xfId="0" applyBorder="1" applyAlignment="1">
      <alignment horizontal="center" vertical="center"/>
    </xf>
    <xf numFmtId="8" fontId="0" fillId="0" borderId="1" xfId="0" applyNumberFormat="1" applyBorder="1" applyAlignment="1">
      <alignment horizontal="center" vertical="center"/>
    </xf>
    <xf numFmtId="10" fontId="0" fillId="2" borderId="1" xfId="0" applyNumberFormat="1" applyFill="1" applyBorder="1" applyAlignment="1" applyProtection="1">
      <alignment horizontal="center" vertical="center"/>
      <protection locked="0"/>
    </xf>
    <xf numFmtId="164" fontId="0" fillId="0" borderId="1" xfId="0" applyNumberFormat="1" applyBorder="1" applyAlignment="1">
      <alignment horizontal="center" vertical="center"/>
    </xf>
    <xf numFmtId="0" fontId="0" fillId="0" borderId="7" xfId="0" applyBorder="1" applyAlignment="1">
      <alignment horizontal="center" vertical="center"/>
    </xf>
    <xf numFmtId="8" fontId="0" fillId="0" borderId="7" xfId="0" applyNumberFormat="1" applyBorder="1" applyAlignment="1">
      <alignment horizontal="center" vertical="center"/>
    </xf>
    <xf numFmtId="10" fontId="0" fillId="2" borderId="7" xfId="0" applyNumberFormat="1" applyFill="1" applyBorder="1" applyAlignment="1" applyProtection="1">
      <alignment horizontal="center" vertical="center"/>
      <protection locked="0"/>
    </xf>
    <xf numFmtId="164" fontId="0" fillId="0" borderId="7" xfId="0" applyNumberFormat="1" applyBorder="1" applyAlignment="1">
      <alignment horizontal="center" vertical="center"/>
    </xf>
    <xf numFmtId="0" fontId="9" fillId="0" borderId="1" xfId="0" applyFont="1" applyBorder="1" applyAlignment="1">
      <alignment vertical="top" wrapText="1"/>
    </xf>
    <xf numFmtId="0" fontId="9" fillId="0" borderId="7" xfId="0" applyFont="1" applyBorder="1" applyAlignment="1">
      <alignment horizontal="center" vertical="center"/>
    </xf>
    <xf numFmtId="8" fontId="9" fillId="0" borderId="7" xfId="0" applyNumberFormat="1" applyFont="1" applyBorder="1" applyAlignment="1">
      <alignment horizontal="center" vertical="center"/>
    </xf>
    <xf numFmtId="0" fontId="10" fillId="0" borderId="1" xfId="0" applyFont="1" applyBorder="1" applyAlignment="1">
      <alignment vertical="top"/>
    </xf>
    <xf numFmtId="0" fontId="9" fillId="0" borderId="1" xfId="0" applyFont="1" applyBorder="1" applyAlignment="1">
      <alignment horizontal="center" vertical="center"/>
    </xf>
    <xf numFmtId="8" fontId="9" fillId="0" borderId="1" xfId="0" applyNumberFormat="1" applyFont="1" applyBorder="1" applyAlignment="1">
      <alignment horizontal="center" vertical="center"/>
    </xf>
    <xf numFmtId="0" fontId="8"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6" xfId="0" applyFont="1" applyFill="1" applyBorder="1" applyAlignment="1">
      <alignment horizontal="center" wrapText="1"/>
    </xf>
    <xf numFmtId="0" fontId="6" fillId="0" borderId="9" xfId="0" applyFont="1" applyFill="1" applyBorder="1" applyAlignment="1">
      <alignment vertical="top" wrapText="1"/>
    </xf>
    <xf numFmtId="0" fontId="6" fillId="0" borderId="8" xfId="0" applyFont="1" applyFill="1" applyBorder="1" applyAlignment="1">
      <alignment vertical="top" wrapText="1"/>
    </xf>
    <xf numFmtId="0" fontId="6" fillId="0" borderId="10" xfId="0" applyFont="1" applyFill="1" applyBorder="1" applyAlignment="1">
      <alignment vertical="top" wrapText="1"/>
    </xf>
    <xf numFmtId="8" fontId="6" fillId="0" borderId="9" xfId="0" applyNumberFormat="1" applyFont="1" applyBorder="1" applyAlignment="1">
      <alignment horizontal="center"/>
    </xf>
    <xf numFmtId="8" fontId="6" fillId="0" borderId="10" xfId="0" applyNumberFormat="1" applyFont="1" applyBorder="1" applyAlignment="1">
      <alignment horizont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6" xfId="0" applyFill="1" applyBorder="1" applyAlignment="1">
      <alignment horizontal="center" vertical="center" wrapText="1"/>
    </xf>
  </cellXfs>
  <cellStyles count="2">
    <cellStyle name="Normale" xfId="0" builtinId="0"/>
    <cellStyle name="Percentual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30481</xdr:colOff>
      <xdr:row>49</xdr:row>
      <xdr:rowOff>114300</xdr:rowOff>
    </xdr:from>
    <xdr:to>
      <xdr:col>12</xdr:col>
      <xdr:colOff>213361</xdr:colOff>
      <xdr:row>53</xdr:row>
      <xdr:rowOff>137160</xdr:rowOff>
    </xdr:to>
    <xdr:sp macro="" textlink="">
      <xdr:nvSpPr>
        <xdr:cNvPr id="7" name="Callout: freccia a sinistra 6">
          <a:extLst>
            <a:ext uri="{FF2B5EF4-FFF2-40B4-BE49-F238E27FC236}">
              <a16:creationId xmlns:a16="http://schemas.microsoft.com/office/drawing/2014/main" id="{A1134ACA-3A2C-4457-A043-889F64548E70}"/>
            </a:ext>
          </a:extLst>
        </xdr:cNvPr>
        <xdr:cNvSpPr/>
      </xdr:nvSpPr>
      <xdr:spPr>
        <a:xfrm>
          <a:off x="11003281" y="36316920"/>
          <a:ext cx="2011680" cy="1630680"/>
        </a:xfrm>
        <a:prstGeom prst="leftArrowCallout">
          <a:avLst/>
        </a:prstGeom>
        <a:solidFill>
          <a:srgbClr val="FFFF00"/>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Il valore offerto visualizzato nella casella a sfondo azzurro dovrà essere inserito nell'offerta economica </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9"/>
  <sheetViews>
    <sheetView tabSelected="1" topLeftCell="A46" zoomScaleNormal="100" workbookViewId="0">
      <selection activeCell="E49" sqref="E49"/>
    </sheetView>
  </sheetViews>
  <sheetFormatPr defaultRowHeight="14.4" x14ac:dyDescent="0.3"/>
  <cols>
    <col min="1" max="1" width="5.5546875" customWidth="1"/>
    <col min="2" max="2" width="79.33203125" customWidth="1"/>
    <col min="3" max="3" width="5.109375" customWidth="1"/>
    <col min="4" max="4" width="8.33203125" customWidth="1"/>
    <col min="5" max="6" width="13" customWidth="1"/>
    <col min="7" max="8" width="11.88671875" customWidth="1"/>
    <col min="9" max="9" width="14.88671875" customWidth="1"/>
  </cols>
  <sheetData>
    <row r="1" spans="1:9" ht="63" customHeight="1" thickBot="1" x14ac:dyDescent="0.5">
      <c r="A1" s="37" t="s">
        <v>115</v>
      </c>
      <c r="B1" s="38"/>
      <c r="C1" s="38"/>
      <c r="D1" s="38"/>
      <c r="E1" s="38"/>
      <c r="F1" s="38"/>
      <c r="G1" s="38"/>
      <c r="H1" s="38"/>
      <c r="I1" s="39"/>
    </row>
    <row r="2" spans="1:9" ht="65.400000000000006" customHeight="1" x14ac:dyDescent="0.3">
      <c r="A2" s="10" t="s">
        <v>80</v>
      </c>
      <c r="B2" s="10" t="s">
        <v>81</v>
      </c>
      <c r="C2" s="10" t="s">
        <v>82</v>
      </c>
      <c r="D2" s="10" t="s">
        <v>84</v>
      </c>
      <c r="E2" s="11" t="s">
        <v>83</v>
      </c>
      <c r="F2" s="11" t="s">
        <v>106</v>
      </c>
      <c r="G2" s="11" t="s">
        <v>105</v>
      </c>
      <c r="H2" s="11" t="s">
        <v>108</v>
      </c>
      <c r="I2" s="11" t="s">
        <v>111</v>
      </c>
    </row>
    <row r="3" spans="1:9" ht="21" customHeight="1" x14ac:dyDescent="0.3">
      <c r="A3" s="8"/>
      <c r="B3" s="9" t="s">
        <v>99</v>
      </c>
      <c r="C3" s="9" t="s">
        <v>100</v>
      </c>
      <c r="D3" s="9" t="s">
        <v>101</v>
      </c>
      <c r="E3" s="9" t="s">
        <v>102</v>
      </c>
      <c r="F3" s="9" t="s">
        <v>103</v>
      </c>
      <c r="G3" s="9" t="s">
        <v>104</v>
      </c>
      <c r="H3" s="9" t="s">
        <v>107</v>
      </c>
      <c r="I3" s="9" t="s">
        <v>109</v>
      </c>
    </row>
    <row r="4" spans="1:9" ht="82.5" customHeight="1" x14ac:dyDescent="0.3">
      <c r="A4" s="3" t="s">
        <v>10</v>
      </c>
      <c r="B4" s="4" t="s">
        <v>6</v>
      </c>
      <c r="C4" s="23" t="s">
        <v>0</v>
      </c>
      <c r="D4" s="23">
        <v>70</v>
      </c>
      <c r="E4" s="24">
        <v>8.8699999999999992</v>
      </c>
      <c r="F4" s="24">
        <f>D4*E4</f>
        <v>620.9</v>
      </c>
      <c r="G4" s="25">
        <v>0</v>
      </c>
      <c r="H4" s="25"/>
      <c r="I4" s="26">
        <f>F4-(F4*G4)</f>
        <v>620.9</v>
      </c>
    </row>
    <row r="5" spans="1:9" ht="79.5" customHeight="1" x14ac:dyDescent="0.3">
      <c r="A5" s="3" t="s">
        <v>11</v>
      </c>
      <c r="B5" s="4" t="s">
        <v>7</v>
      </c>
      <c r="C5" s="23" t="s">
        <v>0</v>
      </c>
      <c r="D5" s="23">
        <v>50</v>
      </c>
      <c r="E5" s="24">
        <v>8.23</v>
      </c>
      <c r="F5" s="24">
        <f t="shared" ref="F5:F48" si="0">D5*E5</f>
        <v>411.5</v>
      </c>
      <c r="G5" s="25">
        <v>0</v>
      </c>
      <c r="H5" s="25"/>
      <c r="I5" s="26">
        <f t="shared" ref="I5:I48" si="1">F5-(F5*G5)</f>
        <v>411.5</v>
      </c>
    </row>
    <row r="6" spans="1:9" ht="76.5" customHeight="1" x14ac:dyDescent="0.3">
      <c r="A6" s="3" t="s">
        <v>12</v>
      </c>
      <c r="B6" s="4" t="s">
        <v>8</v>
      </c>
      <c r="C6" s="23" t="s">
        <v>0</v>
      </c>
      <c r="D6" s="23">
        <v>50</v>
      </c>
      <c r="E6" s="24">
        <v>8.2200000000000006</v>
      </c>
      <c r="F6" s="24">
        <f t="shared" si="0"/>
        <v>411.00000000000006</v>
      </c>
      <c r="G6" s="25">
        <v>0</v>
      </c>
      <c r="H6" s="25"/>
      <c r="I6" s="26">
        <f t="shared" si="1"/>
        <v>411.00000000000006</v>
      </c>
    </row>
    <row r="7" spans="1:9" ht="80.25" customHeight="1" x14ac:dyDescent="0.3">
      <c r="A7" s="3" t="s">
        <v>13</v>
      </c>
      <c r="B7" s="4" t="s">
        <v>9</v>
      </c>
      <c r="C7" s="23" t="s">
        <v>0</v>
      </c>
      <c r="D7" s="23">
        <v>50</v>
      </c>
      <c r="E7" s="24">
        <v>11.39</v>
      </c>
      <c r="F7" s="24">
        <f t="shared" si="0"/>
        <v>569.5</v>
      </c>
      <c r="G7" s="25">
        <v>0</v>
      </c>
      <c r="H7" s="25"/>
      <c r="I7" s="26">
        <f t="shared" si="1"/>
        <v>569.5</v>
      </c>
    </row>
    <row r="8" spans="1:9" ht="18" customHeight="1" x14ac:dyDescent="0.3">
      <c r="A8" s="3" t="s">
        <v>114</v>
      </c>
      <c r="B8" s="5" t="s">
        <v>61</v>
      </c>
      <c r="C8" s="23" t="s">
        <v>0</v>
      </c>
      <c r="D8" s="23">
        <v>120</v>
      </c>
      <c r="E8" s="24">
        <v>36.299999999999997</v>
      </c>
      <c r="F8" s="24">
        <f t="shared" si="0"/>
        <v>4356</v>
      </c>
      <c r="G8" s="25">
        <v>0</v>
      </c>
      <c r="H8" s="25"/>
      <c r="I8" s="26">
        <f t="shared" si="1"/>
        <v>4356</v>
      </c>
    </row>
    <row r="9" spans="1:9" ht="18" customHeight="1" x14ac:dyDescent="0.3">
      <c r="A9" s="3" t="s">
        <v>14</v>
      </c>
      <c r="B9" s="5" t="s">
        <v>87</v>
      </c>
      <c r="C9" s="23" t="s">
        <v>0</v>
      </c>
      <c r="D9" s="23">
        <v>120</v>
      </c>
      <c r="E9" s="24">
        <v>38.26</v>
      </c>
      <c r="F9" s="24">
        <f t="shared" si="0"/>
        <v>4591.2</v>
      </c>
      <c r="G9" s="25">
        <v>0</v>
      </c>
      <c r="H9" s="25"/>
      <c r="I9" s="26">
        <f t="shared" si="1"/>
        <v>4591.2</v>
      </c>
    </row>
    <row r="10" spans="1:9" ht="18" customHeight="1" x14ac:dyDescent="0.3">
      <c r="A10" s="3" t="s">
        <v>15</v>
      </c>
      <c r="B10" s="5" t="s">
        <v>88</v>
      </c>
      <c r="C10" s="23" t="s">
        <v>0</v>
      </c>
      <c r="D10" s="23">
        <v>120</v>
      </c>
      <c r="E10" s="24">
        <v>33.76</v>
      </c>
      <c r="F10" s="24">
        <f t="shared" si="0"/>
        <v>4051.2</v>
      </c>
      <c r="G10" s="25">
        <v>0</v>
      </c>
      <c r="H10" s="25"/>
      <c r="I10" s="26">
        <f t="shared" si="1"/>
        <v>4051.2</v>
      </c>
    </row>
    <row r="11" spans="1:9" ht="18" customHeight="1" x14ac:dyDescent="0.3">
      <c r="A11" s="3" t="s">
        <v>60</v>
      </c>
      <c r="B11" s="5" t="s">
        <v>89</v>
      </c>
      <c r="C11" s="23" t="s">
        <v>0</v>
      </c>
      <c r="D11" s="23">
        <v>121</v>
      </c>
      <c r="E11" s="24">
        <v>30.43</v>
      </c>
      <c r="F11" s="24">
        <f t="shared" si="0"/>
        <v>3682.0299999999997</v>
      </c>
      <c r="G11" s="25">
        <v>0</v>
      </c>
      <c r="H11" s="25"/>
      <c r="I11" s="26">
        <f t="shared" si="1"/>
        <v>3682.0299999999997</v>
      </c>
    </row>
    <row r="12" spans="1:9" ht="18" customHeight="1" x14ac:dyDescent="0.3">
      <c r="A12" s="3" t="s">
        <v>16</v>
      </c>
      <c r="B12" s="34" t="s">
        <v>116</v>
      </c>
      <c r="C12" s="35" t="s">
        <v>0</v>
      </c>
      <c r="D12" s="35">
        <v>900</v>
      </c>
      <c r="E12" s="36">
        <v>36.299999999999997</v>
      </c>
      <c r="F12" s="36">
        <f t="shared" si="0"/>
        <v>32669.999999999996</v>
      </c>
      <c r="G12" s="25">
        <v>0</v>
      </c>
      <c r="H12" s="25"/>
      <c r="I12" s="26">
        <f t="shared" si="1"/>
        <v>32669.999999999996</v>
      </c>
    </row>
    <row r="13" spans="1:9" ht="18" customHeight="1" x14ac:dyDescent="0.3">
      <c r="A13" s="3" t="s">
        <v>17</v>
      </c>
      <c r="B13" s="5" t="s">
        <v>90</v>
      </c>
      <c r="C13" s="23" t="s">
        <v>96</v>
      </c>
      <c r="D13" s="35">
        <v>219</v>
      </c>
      <c r="E13" s="24">
        <v>50</v>
      </c>
      <c r="F13" s="24">
        <f t="shared" si="0"/>
        <v>10950</v>
      </c>
      <c r="G13" s="25">
        <v>0</v>
      </c>
      <c r="H13" s="25"/>
      <c r="I13" s="26">
        <f t="shared" si="1"/>
        <v>10950</v>
      </c>
    </row>
    <row r="14" spans="1:9" s="1" customFormat="1" ht="32.25" customHeight="1" x14ac:dyDescent="0.3">
      <c r="A14" s="3" t="s">
        <v>18</v>
      </c>
      <c r="B14" s="4" t="s">
        <v>43</v>
      </c>
      <c r="C14" s="23" t="s">
        <v>0</v>
      </c>
      <c r="D14" s="23">
        <v>250</v>
      </c>
      <c r="E14" s="24">
        <v>16.55</v>
      </c>
      <c r="F14" s="24">
        <f t="shared" si="0"/>
        <v>4137.5</v>
      </c>
      <c r="G14" s="25">
        <v>0</v>
      </c>
      <c r="H14" s="25"/>
      <c r="I14" s="26">
        <f t="shared" si="1"/>
        <v>4137.5</v>
      </c>
    </row>
    <row r="15" spans="1:9" ht="75.75" customHeight="1" x14ac:dyDescent="0.3">
      <c r="A15" s="3" t="s">
        <v>19</v>
      </c>
      <c r="B15" s="4" t="s">
        <v>76</v>
      </c>
      <c r="C15" s="23" t="s">
        <v>0</v>
      </c>
      <c r="D15" s="23">
        <v>40</v>
      </c>
      <c r="E15" s="24">
        <v>66.09</v>
      </c>
      <c r="F15" s="24">
        <f t="shared" si="0"/>
        <v>2643.6000000000004</v>
      </c>
      <c r="G15" s="25">
        <v>0</v>
      </c>
      <c r="H15" s="25"/>
      <c r="I15" s="26">
        <f t="shared" si="1"/>
        <v>2643.6000000000004</v>
      </c>
    </row>
    <row r="16" spans="1:9" ht="59.25" customHeight="1" x14ac:dyDescent="0.3">
      <c r="A16" s="3" t="s">
        <v>21</v>
      </c>
      <c r="B16" s="4" t="s">
        <v>44</v>
      </c>
      <c r="C16" s="23" t="s">
        <v>0</v>
      </c>
      <c r="D16" s="23">
        <v>40</v>
      </c>
      <c r="E16" s="24">
        <v>27.83</v>
      </c>
      <c r="F16" s="24">
        <f t="shared" si="0"/>
        <v>1113.1999999999998</v>
      </c>
      <c r="G16" s="25">
        <v>0</v>
      </c>
      <c r="H16" s="25"/>
      <c r="I16" s="26">
        <f t="shared" si="1"/>
        <v>1113.1999999999998</v>
      </c>
    </row>
    <row r="17" spans="1:9" ht="18.75" customHeight="1" x14ac:dyDescent="0.3">
      <c r="A17" s="3" t="s">
        <v>23</v>
      </c>
      <c r="B17" s="5" t="s">
        <v>51</v>
      </c>
      <c r="C17" s="23" t="s">
        <v>0</v>
      </c>
      <c r="D17" s="23">
        <v>20</v>
      </c>
      <c r="E17" s="24">
        <v>32.6</v>
      </c>
      <c r="F17" s="24">
        <f t="shared" si="0"/>
        <v>652</v>
      </c>
      <c r="G17" s="25">
        <v>0</v>
      </c>
      <c r="H17" s="25"/>
      <c r="I17" s="26">
        <f t="shared" si="1"/>
        <v>652</v>
      </c>
    </row>
    <row r="18" spans="1:9" ht="136.5" customHeight="1" x14ac:dyDescent="0.3">
      <c r="A18" s="3" t="s">
        <v>25</v>
      </c>
      <c r="B18" s="4" t="s">
        <v>1</v>
      </c>
      <c r="C18" s="23" t="s">
        <v>2</v>
      </c>
      <c r="D18" s="23">
        <v>120</v>
      </c>
      <c r="E18" s="24">
        <v>7.1</v>
      </c>
      <c r="F18" s="24">
        <f t="shared" si="0"/>
        <v>852</v>
      </c>
      <c r="G18" s="25">
        <v>0</v>
      </c>
      <c r="H18" s="25"/>
      <c r="I18" s="26">
        <f t="shared" si="1"/>
        <v>852</v>
      </c>
    </row>
    <row r="19" spans="1:9" ht="35.25" customHeight="1" x14ac:dyDescent="0.3">
      <c r="A19" s="3" t="s">
        <v>28</v>
      </c>
      <c r="B19" s="6" t="s">
        <v>3</v>
      </c>
      <c r="C19" s="23" t="s">
        <v>2</v>
      </c>
      <c r="D19" s="23">
        <v>120</v>
      </c>
      <c r="E19" s="24">
        <v>3.44</v>
      </c>
      <c r="F19" s="24">
        <f t="shared" si="0"/>
        <v>412.8</v>
      </c>
      <c r="G19" s="25">
        <v>0</v>
      </c>
      <c r="H19" s="25"/>
      <c r="I19" s="26">
        <f t="shared" si="1"/>
        <v>412.8</v>
      </c>
    </row>
    <row r="20" spans="1:9" ht="174" customHeight="1" x14ac:dyDescent="0.3">
      <c r="A20" s="3" t="s">
        <v>30</v>
      </c>
      <c r="B20" s="31" t="s">
        <v>4</v>
      </c>
      <c r="C20" s="23" t="s">
        <v>5</v>
      </c>
      <c r="D20" s="23">
        <v>120</v>
      </c>
      <c r="E20" s="24">
        <v>5.43</v>
      </c>
      <c r="F20" s="24">
        <f t="shared" si="0"/>
        <v>651.59999999999991</v>
      </c>
      <c r="G20" s="25">
        <v>0</v>
      </c>
      <c r="H20" s="25"/>
      <c r="I20" s="26">
        <f t="shared" si="1"/>
        <v>651.59999999999991</v>
      </c>
    </row>
    <row r="21" spans="1:9" ht="178.5" customHeight="1" x14ac:dyDescent="0.3">
      <c r="A21" s="3" t="s">
        <v>31</v>
      </c>
      <c r="B21" s="4" t="s">
        <v>77</v>
      </c>
      <c r="C21" s="23" t="s">
        <v>5</v>
      </c>
      <c r="D21" s="23">
        <v>120</v>
      </c>
      <c r="E21" s="24">
        <v>10.77</v>
      </c>
      <c r="F21" s="24">
        <f t="shared" si="0"/>
        <v>1292.3999999999999</v>
      </c>
      <c r="G21" s="25">
        <v>0</v>
      </c>
      <c r="H21" s="25"/>
      <c r="I21" s="26">
        <f t="shared" si="1"/>
        <v>1292.3999999999999</v>
      </c>
    </row>
    <row r="22" spans="1:9" ht="47.25" customHeight="1" x14ac:dyDescent="0.3">
      <c r="A22" s="3" t="s">
        <v>32</v>
      </c>
      <c r="B22" s="4" t="s">
        <v>29</v>
      </c>
      <c r="C22" s="23" t="s">
        <v>5</v>
      </c>
      <c r="D22" s="23">
        <v>250</v>
      </c>
      <c r="E22" s="24">
        <v>17</v>
      </c>
      <c r="F22" s="24">
        <f t="shared" si="0"/>
        <v>4250</v>
      </c>
      <c r="G22" s="25">
        <v>0</v>
      </c>
      <c r="H22" s="25"/>
      <c r="I22" s="26">
        <f t="shared" si="1"/>
        <v>4250</v>
      </c>
    </row>
    <row r="23" spans="1:9" x14ac:dyDescent="0.3">
      <c r="A23" s="3" t="s">
        <v>33</v>
      </c>
      <c r="B23" s="4" t="s">
        <v>20</v>
      </c>
      <c r="C23" s="23" t="s">
        <v>5</v>
      </c>
      <c r="D23" s="23">
        <v>100</v>
      </c>
      <c r="E23" s="24">
        <v>31</v>
      </c>
      <c r="F23" s="24">
        <f t="shared" si="0"/>
        <v>3100</v>
      </c>
      <c r="G23" s="25">
        <v>0</v>
      </c>
      <c r="H23" s="25"/>
      <c r="I23" s="26">
        <f t="shared" si="1"/>
        <v>3100</v>
      </c>
    </row>
    <row r="24" spans="1:9" x14ac:dyDescent="0.3">
      <c r="A24" s="3" t="s">
        <v>40</v>
      </c>
      <c r="B24" s="4" t="s">
        <v>22</v>
      </c>
      <c r="C24" s="23" t="s">
        <v>5</v>
      </c>
      <c r="D24" s="23">
        <v>100</v>
      </c>
      <c r="E24" s="24">
        <v>19</v>
      </c>
      <c r="F24" s="24">
        <f t="shared" si="0"/>
        <v>1900</v>
      </c>
      <c r="G24" s="25">
        <v>0</v>
      </c>
      <c r="H24" s="25"/>
      <c r="I24" s="26">
        <f t="shared" si="1"/>
        <v>1900</v>
      </c>
    </row>
    <row r="25" spans="1:9" x14ac:dyDescent="0.3">
      <c r="A25" s="3" t="s">
        <v>41</v>
      </c>
      <c r="B25" s="7" t="s">
        <v>24</v>
      </c>
      <c r="C25" s="23" t="s">
        <v>5</v>
      </c>
      <c r="D25" s="23">
        <v>100</v>
      </c>
      <c r="E25" s="24">
        <v>13.66</v>
      </c>
      <c r="F25" s="24">
        <f t="shared" si="0"/>
        <v>1366</v>
      </c>
      <c r="G25" s="25">
        <v>0</v>
      </c>
      <c r="H25" s="25"/>
      <c r="I25" s="26">
        <f t="shared" si="1"/>
        <v>1366</v>
      </c>
    </row>
    <row r="26" spans="1:9" x14ac:dyDescent="0.3">
      <c r="A26" s="3" t="s">
        <v>42</v>
      </c>
      <c r="B26" s="4" t="s">
        <v>26</v>
      </c>
      <c r="C26" s="23" t="s">
        <v>27</v>
      </c>
      <c r="D26" s="23">
        <v>50</v>
      </c>
      <c r="E26" s="24">
        <v>10.75</v>
      </c>
      <c r="F26" s="24">
        <f t="shared" si="0"/>
        <v>537.5</v>
      </c>
      <c r="G26" s="25">
        <v>0</v>
      </c>
      <c r="H26" s="25"/>
      <c r="I26" s="26">
        <f t="shared" si="1"/>
        <v>537.5</v>
      </c>
    </row>
    <row r="27" spans="1:9" ht="45.75" customHeight="1" x14ac:dyDescent="0.3">
      <c r="A27" s="3" t="s">
        <v>46</v>
      </c>
      <c r="B27" s="4" t="s">
        <v>37</v>
      </c>
      <c r="C27" s="23" t="s">
        <v>96</v>
      </c>
      <c r="D27" s="23">
        <v>10</v>
      </c>
      <c r="E27" s="24">
        <v>156.56</v>
      </c>
      <c r="F27" s="24">
        <f t="shared" si="0"/>
        <v>1565.6</v>
      </c>
      <c r="G27" s="25">
        <v>0</v>
      </c>
      <c r="H27" s="25"/>
      <c r="I27" s="26">
        <f t="shared" si="1"/>
        <v>1565.6</v>
      </c>
    </row>
    <row r="28" spans="1:9" ht="45.75" customHeight="1" x14ac:dyDescent="0.3">
      <c r="A28" s="3" t="s">
        <v>49</v>
      </c>
      <c r="B28" s="4" t="s">
        <v>38</v>
      </c>
      <c r="C28" s="23" t="s">
        <v>96</v>
      </c>
      <c r="D28" s="23">
        <v>10</v>
      </c>
      <c r="E28" s="24">
        <v>195.93</v>
      </c>
      <c r="F28" s="24">
        <f t="shared" si="0"/>
        <v>1959.3000000000002</v>
      </c>
      <c r="G28" s="25">
        <v>0</v>
      </c>
      <c r="H28" s="25"/>
      <c r="I28" s="26">
        <f t="shared" si="1"/>
        <v>1959.3000000000002</v>
      </c>
    </row>
    <row r="29" spans="1:9" ht="43.5" customHeight="1" x14ac:dyDescent="0.3">
      <c r="A29" s="3" t="s">
        <v>50</v>
      </c>
      <c r="B29" s="4" t="s">
        <v>39</v>
      </c>
      <c r="C29" s="23" t="s">
        <v>96</v>
      </c>
      <c r="D29" s="23">
        <v>10</v>
      </c>
      <c r="E29" s="24">
        <v>290.10000000000002</v>
      </c>
      <c r="F29" s="24">
        <f t="shared" si="0"/>
        <v>2901</v>
      </c>
      <c r="G29" s="25">
        <v>0</v>
      </c>
      <c r="H29" s="25"/>
      <c r="I29" s="26">
        <f t="shared" si="1"/>
        <v>2901</v>
      </c>
    </row>
    <row r="30" spans="1:9" x14ac:dyDescent="0.3">
      <c r="A30" s="3" t="s">
        <v>53</v>
      </c>
      <c r="B30" s="4" t="s">
        <v>34</v>
      </c>
      <c r="C30" s="23" t="s">
        <v>96</v>
      </c>
      <c r="D30" s="23">
        <v>20</v>
      </c>
      <c r="E30" s="24">
        <v>70.2</v>
      </c>
      <c r="F30" s="24">
        <f t="shared" si="0"/>
        <v>1404</v>
      </c>
      <c r="G30" s="25">
        <v>0</v>
      </c>
      <c r="H30" s="25"/>
      <c r="I30" s="26">
        <f t="shared" si="1"/>
        <v>1404</v>
      </c>
    </row>
    <row r="31" spans="1:9" x14ac:dyDescent="0.3">
      <c r="A31" s="3" t="s">
        <v>55</v>
      </c>
      <c r="B31" s="4" t="s">
        <v>35</v>
      </c>
      <c r="C31" s="23" t="s">
        <v>96</v>
      </c>
      <c r="D31" s="23">
        <v>20</v>
      </c>
      <c r="E31" s="24">
        <v>80.12</v>
      </c>
      <c r="F31" s="24">
        <f t="shared" si="0"/>
        <v>1602.4</v>
      </c>
      <c r="G31" s="25">
        <v>0</v>
      </c>
      <c r="H31" s="25"/>
      <c r="I31" s="26">
        <f t="shared" si="1"/>
        <v>1602.4</v>
      </c>
    </row>
    <row r="32" spans="1:9" x14ac:dyDescent="0.3">
      <c r="A32" s="3" t="s">
        <v>57</v>
      </c>
      <c r="B32" s="4" t="s">
        <v>36</v>
      </c>
      <c r="C32" s="23" t="s">
        <v>96</v>
      </c>
      <c r="D32" s="23">
        <v>20</v>
      </c>
      <c r="E32" s="24">
        <v>82.15</v>
      </c>
      <c r="F32" s="24">
        <f t="shared" si="0"/>
        <v>1643</v>
      </c>
      <c r="G32" s="25">
        <v>0</v>
      </c>
      <c r="H32" s="25"/>
      <c r="I32" s="26">
        <f t="shared" si="1"/>
        <v>1643</v>
      </c>
    </row>
    <row r="33" spans="1:9" ht="125.25" customHeight="1" x14ac:dyDescent="0.3">
      <c r="A33" s="3" t="s">
        <v>59</v>
      </c>
      <c r="B33" s="4" t="s">
        <v>45</v>
      </c>
      <c r="C33" s="23" t="s">
        <v>2</v>
      </c>
      <c r="D33" s="23">
        <v>101</v>
      </c>
      <c r="E33" s="24">
        <v>2.7</v>
      </c>
      <c r="F33" s="24">
        <f t="shared" si="0"/>
        <v>272.70000000000005</v>
      </c>
      <c r="G33" s="25">
        <v>0</v>
      </c>
      <c r="H33" s="25"/>
      <c r="I33" s="26">
        <f t="shared" si="1"/>
        <v>272.70000000000005</v>
      </c>
    </row>
    <row r="34" spans="1:9" ht="126.75" customHeight="1" x14ac:dyDescent="0.3">
      <c r="A34" s="3" t="s">
        <v>91</v>
      </c>
      <c r="B34" s="4" t="s">
        <v>47</v>
      </c>
      <c r="C34" s="23" t="s">
        <v>2</v>
      </c>
      <c r="D34" s="23">
        <v>100</v>
      </c>
      <c r="E34" s="24">
        <v>3.8</v>
      </c>
      <c r="F34" s="24">
        <f t="shared" si="0"/>
        <v>380</v>
      </c>
      <c r="G34" s="25">
        <v>0</v>
      </c>
      <c r="H34" s="25"/>
      <c r="I34" s="26">
        <f t="shared" si="1"/>
        <v>380</v>
      </c>
    </row>
    <row r="35" spans="1:9" ht="138.75" customHeight="1" x14ac:dyDescent="0.3">
      <c r="A35" s="3" t="s">
        <v>62</v>
      </c>
      <c r="B35" s="4" t="s">
        <v>48</v>
      </c>
      <c r="C35" s="23" t="s">
        <v>2</v>
      </c>
      <c r="D35" s="23">
        <v>100</v>
      </c>
      <c r="E35" s="24">
        <v>4.2</v>
      </c>
      <c r="F35" s="24">
        <f t="shared" si="0"/>
        <v>420</v>
      </c>
      <c r="G35" s="25">
        <v>0</v>
      </c>
      <c r="H35" s="25"/>
      <c r="I35" s="26">
        <f t="shared" si="1"/>
        <v>420</v>
      </c>
    </row>
    <row r="36" spans="1:9" ht="135" customHeight="1" x14ac:dyDescent="0.3">
      <c r="A36" s="3" t="s">
        <v>64</v>
      </c>
      <c r="B36" s="4" t="s">
        <v>52</v>
      </c>
      <c r="C36" s="23" t="s">
        <v>2</v>
      </c>
      <c r="D36" s="23">
        <v>100</v>
      </c>
      <c r="E36" s="24">
        <v>5.8</v>
      </c>
      <c r="F36" s="24">
        <f t="shared" si="0"/>
        <v>580</v>
      </c>
      <c r="G36" s="25">
        <v>0</v>
      </c>
      <c r="H36" s="25"/>
      <c r="I36" s="26">
        <f t="shared" si="1"/>
        <v>580</v>
      </c>
    </row>
    <row r="37" spans="1:9" ht="137.25" customHeight="1" x14ac:dyDescent="0.3">
      <c r="A37" s="3" t="s">
        <v>65</v>
      </c>
      <c r="B37" s="4" t="s">
        <v>54</v>
      </c>
      <c r="C37" s="23" t="s">
        <v>2</v>
      </c>
      <c r="D37" s="23">
        <v>100</v>
      </c>
      <c r="E37" s="24">
        <v>7.9</v>
      </c>
      <c r="F37" s="24">
        <f t="shared" si="0"/>
        <v>790</v>
      </c>
      <c r="G37" s="25">
        <v>0</v>
      </c>
      <c r="H37" s="25"/>
      <c r="I37" s="26">
        <f t="shared" si="1"/>
        <v>790</v>
      </c>
    </row>
    <row r="38" spans="1:9" ht="120" customHeight="1" x14ac:dyDescent="0.3">
      <c r="A38" s="3" t="s">
        <v>66</v>
      </c>
      <c r="B38" s="4" t="s">
        <v>56</v>
      </c>
      <c r="C38" s="23" t="s">
        <v>2</v>
      </c>
      <c r="D38" s="23">
        <v>100</v>
      </c>
      <c r="E38" s="24">
        <v>13.8</v>
      </c>
      <c r="F38" s="24">
        <f t="shared" si="0"/>
        <v>1380</v>
      </c>
      <c r="G38" s="25">
        <v>0</v>
      </c>
      <c r="H38" s="25"/>
      <c r="I38" s="26">
        <f t="shared" si="1"/>
        <v>1380</v>
      </c>
    </row>
    <row r="39" spans="1:9" ht="138.75" customHeight="1" x14ac:dyDescent="0.3">
      <c r="A39" s="3" t="s">
        <v>70</v>
      </c>
      <c r="B39" s="4" t="s">
        <v>58</v>
      </c>
      <c r="C39" s="23" t="s">
        <v>2</v>
      </c>
      <c r="D39" s="23">
        <v>100</v>
      </c>
      <c r="E39" s="24">
        <v>17.600000000000001</v>
      </c>
      <c r="F39" s="24">
        <f t="shared" si="0"/>
        <v>1760.0000000000002</v>
      </c>
      <c r="G39" s="25">
        <v>0</v>
      </c>
      <c r="H39" s="25"/>
      <c r="I39" s="26">
        <f t="shared" si="1"/>
        <v>1760.0000000000002</v>
      </c>
    </row>
    <row r="40" spans="1:9" ht="81.75" customHeight="1" x14ac:dyDescent="0.3">
      <c r="A40" s="3" t="s">
        <v>71</v>
      </c>
      <c r="B40" s="6" t="s">
        <v>78</v>
      </c>
      <c r="C40" s="23" t="s">
        <v>63</v>
      </c>
      <c r="D40" s="23">
        <v>60</v>
      </c>
      <c r="E40" s="24">
        <v>45</v>
      </c>
      <c r="F40" s="24">
        <f t="shared" si="0"/>
        <v>2700</v>
      </c>
      <c r="G40" s="25">
        <v>0</v>
      </c>
      <c r="H40" s="25"/>
      <c r="I40" s="26">
        <f t="shared" si="1"/>
        <v>2700</v>
      </c>
    </row>
    <row r="41" spans="1:9" ht="94.5" customHeight="1" x14ac:dyDescent="0.3">
      <c r="A41" s="3" t="s">
        <v>73</v>
      </c>
      <c r="B41" s="4" t="s">
        <v>79</v>
      </c>
      <c r="C41" s="23" t="s">
        <v>63</v>
      </c>
      <c r="D41" s="23">
        <v>60</v>
      </c>
      <c r="E41" s="24">
        <v>59</v>
      </c>
      <c r="F41" s="24">
        <f t="shared" si="0"/>
        <v>3540</v>
      </c>
      <c r="G41" s="25">
        <v>0</v>
      </c>
      <c r="H41" s="25"/>
      <c r="I41" s="26">
        <f t="shared" si="1"/>
        <v>3540</v>
      </c>
    </row>
    <row r="42" spans="1:9" ht="25.5" customHeight="1" x14ac:dyDescent="0.3">
      <c r="A42" s="3" t="s">
        <v>75</v>
      </c>
      <c r="B42" s="4" t="s">
        <v>86</v>
      </c>
      <c r="C42" s="23" t="s">
        <v>63</v>
      </c>
      <c r="D42" s="23">
        <v>7</v>
      </c>
      <c r="E42" s="24">
        <v>1200</v>
      </c>
      <c r="F42" s="24">
        <f t="shared" si="0"/>
        <v>8400</v>
      </c>
      <c r="G42" s="25">
        <v>0</v>
      </c>
      <c r="H42" s="25"/>
      <c r="I42" s="26">
        <f t="shared" si="1"/>
        <v>8400</v>
      </c>
    </row>
    <row r="43" spans="1:9" ht="24.75" customHeight="1" x14ac:dyDescent="0.3">
      <c r="A43" s="3" t="s">
        <v>92</v>
      </c>
      <c r="B43" s="4" t="s">
        <v>85</v>
      </c>
      <c r="C43" s="23" t="s">
        <v>63</v>
      </c>
      <c r="D43" s="23">
        <v>6</v>
      </c>
      <c r="E43" s="24">
        <v>2180</v>
      </c>
      <c r="F43" s="24">
        <f t="shared" si="0"/>
        <v>13080</v>
      </c>
      <c r="G43" s="25">
        <v>0</v>
      </c>
      <c r="H43" s="25"/>
      <c r="I43" s="26">
        <f t="shared" si="1"/>
        <v>13080</v>
      </c>
    </row>
    <row r="44" spans="1:9" ht="28.8" x14ac:dyDescent="0.3">
      <c r="A44" s="3" t="s">
        <v>93</v>
      </c>
      <c r="B44" s="4" t="s">
        <v>67</v>
      </c>
      <c r="C44" s="23" t="s">
        <v>68</v>
      </c>
      <c r="D44" s="23">
        <v>6</v>
      </c>
      <c r="E44" s="24">
        <v>2700</v>
      </c>
      <c r="F44" s="24">
        <f t="shared" si="0"/>
        <v>16200</v>
      </c>
      <c r="G44" s="25">
        <v>0</v>
      </c>
      <c r="H44" s="25"/>
      <c r="I44" s="26">
        <f t="shared" si="1"/>
        <v>16200</v>
      </c>
    </row>
    <row r="45" spans="1:9" ht="28.8" x14ac:dyDescent="0.3">
      <c r="A45" s="3" t="s">
        <v>94</v>
      </c>
      <c r="B45" s="4" t="s">
        <v>69</v>
      </c>
      <c r="C45" s="23" t="s">
        <v>63</v>
      </c>
      <c r="D45" s="23">
        <v>6</v>
      </c>
      <c r="E45" s="24">
        <v>150</v>
      </c>
      <c r="F45" s="24">
        <f t="shared" si="0"/>
        <v>900</v>
      </c>
      <c r="G45" s="25">
        <v>0</v>
      </c>
      <c r="H45" s="25"/>
      <c r="I45" s="26">
        <f t="shared" si="1"/>
        <v>900</v>
      </c>
    </row>
    <row r="46" spans="1:9" ht="28.8" x14ac:dyDescent="0.3">
      <c r="A46" s="3" t="s">
        <v>95</v>
      </c>
      <c r="B46" s="4" t="s">
        <v>72</v>
      </c>
      <c r="C46" s="23" t="s">
        <v>63</v>
      </c>
      <c r="D46" s="23">
        <v>15</v>
      </c>
      <c r="E46" s="24">
        <v>450</v>
      </c>
      <c r="F46" s="24">
        <f t="shared" si="0"/>
        <v>6750</v>
      </c>
      <c r="G46" s="25">
        <v>0</v>
      </c>
      <c r="H46" s="25"/>
      <c r="I46" s="26">
        <f t="shared" si="1"/>
        <v>6750</v>
      </c>
    </row>
    <row r="47" spans="1:9" ht="28.8" x14ac:dyDescent="0.3">
      <c r="A47" s="12" t="s">
        <v>97</v>
      </c>
      <c r="B47" s="4" t="s">
        <v>74</v>
      </c>
      <c r="C47" s="23" t="s">
        <v>63</v>
      </c>
      <c r="D47" s="23">
        <v>15</v>
      </c>
      <c r="E47" s="24">
        <v>550</v>
      </c>
      <c r="F47" s="24">
        <f t="shared" si="0"/>
        <v>8250</v>
      </c>
      <c r="G47" s="25">
        <v>0</v>
      </c>
      <c r="H47" s="25"/>
      <c r="I47" s="26">
        <f t="shared" si="1"/>
        <v>8250</v>
      </c>
    </row>
    <row r="48" spans="1:9" ht="43.2" x14ac:dyDescent="0.3">
      <c r="A48" s="12" t="s">
        <v>114</v>
      </c>
      <c r="B48" s="13" t="s">
        <v>98</v>
      </c>
      <c r="C48" s="27" t="s">
        <v>63</v>
      </c>
      <c r="D48" s="27">
        <v>6</v>
      </c>
      <c r="E48" s="28">
        <v>900.01099999999997</v>
      </c>
      <c r="F48" s="28">
        <f t="shared" si="0"/>
        <v>5400.0659999999998</v>
      </c>
      <c r="G48" s="29">
        <v>0</v>
      </c>
      <c r="H48" s="29"/>
      <c r="I48" s="30">
        <f t="shared" si="1"/>
        <v>5400.0659999999998</v>
      </c>
    </row>
    <row r="49" spans="1:10" ht="192" customHeight="1" x14ac:dyDescent="0.3">
      <c r="A49" s="12" t="s">
        <v>118</v>
      </c>
      <c r="B49" s="31" t="s">
        <v>117</v>
      </c>
      <c r="C49" s="32" t="s">
        <v>63</v>
      </c>
      <c r="D49" s="32">
        <v>102</v>
      </c>
      <c r="E49" s="33">
        <v>100</v>
      </c>
      <c r="F49" s="33">
        <f>D49*E49</f>
        <v>10200</v>
      </c>
      <c r="G49" s="29">
        <v>0</v>
      </c>
      <c r="H49" s="29"/>
      <c r="I49" s="30">
        <f t="shared" ref="I49" si="2">F49-(F49*G49)</f>
        <v>10200</v>
      </c>
    </row>
    <row r="50" spans="1:10" ht="24" customHeight="1" thickBot="1" x14ac:dyDescent="0.35">
      <c r="A50" s="15"/>
      <c r="B50" s="40" t="s">
        <v>110</v>
      </c>
      <c r="C50" s="41"/>
      <c r="D50" s="41"/>
      <c r="E50" s="42"/>
      <c r="F50" s="17">
        <f>SUM(F4:F49)</f>
        <v>177299.99599999998</v>
      </c>
      <c r="G50" s="43"/>
      <c r="H50" s="44"/>
      <c r="I50" s="17">
        <f>SUM(I4:I49)</f>
        <v>177299.99599999998</v>
      </c>
      <c r="J50" s="14"/>
    </row>
    <row r="51" spans="1:10" ht="16.95" customHeight="1" thickBot="1" x14ac:dyDescent="0.35">
      <c r="A51" s="16"/>
      <c r="B51" s="19"/>
      <c r="C51" s="19"/>
      <c r="D51" s="19"/>
      <c r="E51" s="19"/>
      <c r="F51" s="20"/>
      <c r="G51" s="21"/>
      <c r="H51" s="21"/>
      <c r="I51" s="22"/>
      <c r="J51" s="14"/>
    </row>
    <row r="52" spans="1:10" ht="71.400000000000006" customHeight="1" thickBot="1" x14ac:dyDescent="0.35">
      <c r="A52" s="45" t="s">
        <v>113</v>
      </c>
      <c r="B52" s="46"/>
      <c r="C52" s="46"/>
      <c r="D52" s="46"/>
      <c r="E52" s="46"/>
      <c r="F52" s="47"/>
      <c r="G52" s="48" t="s">
        <v>112</v>
      </c>
      <c r="H52" s="49"/>
      <c r="I52" s="18">
        <f>1-(I50/F50)</f>
        <v>0</v>
      </c>
    </row>
    <row r="54" spans="1:10" x14ac:dyDescent="0.3">
      <c r="G54" s="2"/>
      <c r="H54" s="2"/>
      <c r="I54" s="2"/>
    </row>
    <row r="59" spans="1:10" x14ac:dyDescent="0.3">
      <c r="F59" s="2"/>
    </row>
  </sheetData>
  <mergeCells count="5">
    <mergeCell ref="A1:I1"/>
    <mergeCell ref="B50:E50"/>
    <mergeCell ref="G50:H50"/>
    <mergeCell ref="A52:F52"/>
    <mergeCell ref="G52:H52"/>
  </mergeCells>
  <pageMargins left="0.70866141732283472" right="0.70866141732283472" top="0.74803149606299213" bottom="0.74803149606299213" header="0.31496062992125984" footer="0.31496062992125984"/>
  <pageSetup paperSize="9" scale="80" orientation="landscape" r:id="rId1"/>
  <rowBreaks count="1" manualBreakCount="1">
    <brk id="42"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Fabrizio</dc:creator>
  <cp:lastModifiedBy>Tamara</cp:lastModifiedBy>
  <cp:lastPrinted>2019-10-21T07:34:50Z</cp:lastPrinted>
  <dcterms:created xsi:type="dcterms:W3CDTF">2018-02-20T10:08:38Z</dcterms:created>
  <dcterms:modified xsi:type="dcterms:W3CDTF">2019-10-21T10:21:56Z</dcterms:modified>
</cp:coreProperties>
</file>